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companhamento | 1" sheetId="1" r:id="rId4"/>
    <sheet name="Acompanhamento | 2 | Agosto" sheetId="2" r:id="rId5"/>
  </sheets>
</workbook>
</file>

<file path=xl/sharedStrings.xml><?xml version="1.0" encoding="utf-8"?>
<sst xmlns="http://schemas.openxmlformats.org/spreadsheetml/2006/main" uniqueCount="77">
  <si>
    <t>JULHO</t>
  </si>
  <si>
    <t>AGOSTO</t>
  </si>
  <si>
    <t>01.07</t>
  </si>
  <si>
    <t>01.08</t>
  </si>
  <si>
    <t>VIVO</t>
  </si>
  <si>
    <t>CRISTAIS</t>
  </si>
  <si>
    <t>COMGAS</t>
  </si>
  <si>
    <t>BANCO</t>
  </si>
  <si>
    <t>TED</t>
  </si>
  <si>
    <t>?</t>
  </si>
  <si>
    <t>FARM.DOM INACIO</t>
  </si>
  <si>
    <t>MULTICONTA</t>
  </si>
  <si>
    <t>LANCHONETE</t>
  </si>
  <si>
    <t>DAS 06/15</t>
  </si>
  <si>
    <t>DAS 07/15</t>
  </si>
  <si>
    <t>TIM</t>
  </si>
  <si>
    <t>MULTA FIT</t>
  </si>
  <si>
    <t>CARTÃO VISA</t>
  </si>
  <si>
    <t>GRAAC</t>
  </si>
  <si>
    <t>CONDOM.JUL 15</t>
  </si>
  <si>
    <t>Variáveis</t>
  </si>
  <si>
    <t>(mercado, diarista 2x/semana, gasolina, estacionamento, restaurante)</t>
  </si>
  <si>
    <t>Ganhos</t>
  </si>
  <si>
    <t>RICK/RAFAEL/NATH...</t>
  </si>
  <si>
    <t>06.07</t>
  </si>
  <si>
    <t>10.08</t>
  </si>
  <si>
    <t>UOL</t>
  </si>
  <si>
    <t>ESTADAO</t>
  </si>
  <si>
    <t>??</t>
  </si>
  <si>
    <t>TIMCEL</t>
  </si>
  <si>
    <t>ESTACTO</t>
  </si>
  <si>
    <t>Variável 13/07</t>
  </si>
  <si>
    <t>RIC.ST/SERG.ST/SUMMIT/BICS/DEBORA/LAND/MAGNO/FELOP</t>
  </si>
  <si>
    <t>MARKBM/PAULOR/STEVEN/NATALIA C</t>
  </si>
  <si>
    <t>13.07</t>
  </si>
  <si>
    <t>17.08</t>
  </si>
  <si>
    <t>LUZ</t>
  </si>
  <si>
    <t>NATAÇÃO</t>
  </si>
  <si>
    <t>ANDRESSA/PAULO R/</t>
  </si>
  <si>
    <t>20.07</t>
  </si>
  <si>
    <t>24.08</t>
  </si>
  <si>
    <t>TEL FIXO</t>
  </si>
  <si>
    <t>VIVO FIBRA</t>
  </si>
  <si>
    <t>F.CONDOM</t>
  </si>
  <si>
    <t>FISIO</t>
  </si>
  <si>
    <t>Dentista 2/2</t>
  </si>
  <si>
    <t>GANHOS</t>
  </si>
  <si>
    <t>FELIPE</t>
  </si>
  <si>
    <t>BIANCA</t>
  </si>
  <si>
    <t>VARIÁVEIS</t>
  </si>
  <si>
    <t>27.07</t>
  </si>
  <si>
    <t>31.08</t>
  </si>
  <si>
    <t>DR.YE</t>
  </si>
  <si>
    <t>HONDA FIT FINAL</t>
  </si>
  <si>
    <t>INPS</t>
  </si>
  <si>
    <t>PAGO</t>
  </si>
  <si>
    <t>horas/aula</t>
  </si>
  <si>
    <t>NATH</t>
  </si>
  <si>
    <t>entradas</t>
  </si>
  <si>
    <t>ESCOLA</t>
  </si>
  <si>
    <t>saídas</t>
  </si>
  <si>
    <t>MAGNO</t>
  </si>
  <si>
    <t>ANDRESSA</t>
  </si>
  <si>
    <t>RAFAELA</t>
  </si>
  <si>
    <t>CONDOM</t>
  </si>
  <si>
    <t>STEVEN</t>
  </si>
  <si>
    <t>NATALIA S</t>
  </si>
  <si>
    <t>PAULO ROBERTO</t>
  </si>
  <si>
    <t>DEBORA</t>
  </si>
  <si>
    <t>RICK</t>
  </si>
  <si>
    <t>INSS</t>
  </si>
  <si>
    <t xml:space="preserve">VARIÁVEL I </t>
  </si>
  <si>
    <t xml:space="preserve">VARIÁVEL II </t>
  </si>
  <si>
    <t xml:space="preserve">VARIÁVEL III </t>
  </si>
  <si>
    <t>VARIÁVEL IV</t>
  </si>
  <si>
    <t>ANIVERSARIO SAMANTA</t>
  </si>
  <si>
    <t>REMÉDIO GARGANTA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</si>
</sst>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R$ -416]#,##0.00"/>
    <numFmt numFmtId="60" formatCode="dd.mm"/>
  </numFmts>
  <fonts count="1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14"/>
      <color indexed="9"/>
      <name val="Arial"/>
    </font>
    <font>
      <sz val="0"/>
      <color indexed="8"/>
      <name val="Verdana"/>
    </font>
    <font>
      <b val="1"/>
      <sz val="12"/>
      <color indexed="8"/>
      <name val="Arial"/>
    </font>
    <font>
      <b val="1"/>
      <sz val="12"/>
      <color indexed="13"/>
      <name val="Arial"/>
    </font>
    <font>
      <b val="1"/>
      <sz val="10"/>
      <color indexed="8"/>
      <name val="Arial"/>
    </font>
    <font>
      <sz val="10"/>
      <color indexed="9"/>
      <name val="Arial"/>
    </font>
    <font>
      <b val="1"/>
      <sz val="0"/>
      <color indexed="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8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1" fontId="4" borderId="1" applyNumberFormat="1" applyFont="1" applyFill="0" applyBorder="1" applyAlignment="1" applyProtection="0">
      <alignment horizontal="center" vertical="center"/>
    </xf>
    <xf numFmtId="0" fontId="4" fillId="2" borderId="2" applyNumberFormat="1" applyFont="1" applyFill="1" applyBorder="1" applyAlignment="1" applyProtection="0">
      <alignment horizontal="center" vertical="center"/>
    </xf>
    <xf numFmtId="1" fontId="5" borderId="3" applyNumberFormat="1" applyFont="1" applyFill="0" applyBorder="1" applyAlignment="1" applyProtection="0">
      <alignment vertical="bottom"/>
    </xf>
    <xf numFmtId="1" fontId="2" borderId="1" applyNumberFormat="1" applyFont="1" applyFill="0" applyBorder="1" applyAlignment="1" applyProtection="0">
      <alignment vertical="bottom"/>
    </xf>
    <xf numFmtId="1" fontId="2" borderId="4" applyNumberFormat="1" applyFont="1" applyFill="0" applyBorder="1" applyAlignment="1" applyProtection="0">
      <alignment vertical="bottom"/>
    </xf>
    <xf numFmtId="1" fontId="6" borderId="1" applyNumberFormat="1" applyFont="1" applyFill="0" applyBorder="1" applyAlignment="1" applyProtection="0">
      <alignment horizontal="center" vertical="center"/>
    </xf>
    <xf numFmtId="0" fontId="6" fillId="3" borderId="5" applyNumberFormat="1" applyFont="1" applyFill="1" applyBorder="1" applyAlignment="1" applyProtection="0">
      <alignment horizontal="center" vertical="center"/>
    </xf>
    <xf numFmtId="59" fontId="7" fillId="3" borderId="5" applyNumberFormat="1" applyFont="1" applyFill="1" applyBorder="1" applyAlignment="1" applyProtection="0">
      <alignment horizontal="center" vertical="center"/>
    </xf>
    <xf numFmtId="1" fontId="6" fillId="3" borderId="5" applyNumberFormat="1" applyFont="1" applyFill="1" applyBorder="1" applyAlignment="1" applyProtection="0">
      <alignment horizontal="center" vertical="center" wrapText="1"/>
    </xf>
    <xf numFmtId="1" fontId="2" borderId="6" applyNumberFormat="1" applyFont="1" applyFill="0" applyBorder="1" applyAlignment="1" applyProtection="0">
      <alignment vertical="bottom"/>
    </xf>
    <xf numFmtId="1" fontId="2" borderId="7" applyNumberFormat="1" applyFont="1" applyFill="0" applyBorder="1" applyAlignment="1" applyProtection="0">
      <alignment vertical="bottom"/>
    </xf>
    <xf numFmtId="1" fontId="2" borderId="4" applyNumberFormat="1" applyFont="1" applyFill="0" applyBorder="1" applyAlignment="1" applyProtection="0">
      <alignment horizontal="center" vertical="center"/>
    </xf>
    <xf numFmtId="0" fontId="8" borderId="8" applyNumberFormat="1" applyFont="1" applyFill="0" applyBorder="1" applyAlignment="1" applyProtection="0">
      <alignment horizontal="center" vertical="center"/>
    </xf>
    <xf numFmtId="59" fontId="2" borderId="8" applyNumberFormat="1" applyFont="1" applyFill="0" applyBorder="1" applyAlignment="1" applyProtection="0">
      <alignment horizontal="center" vertical="center"/>
    </xf>
    <xf numFmtId="1" fontId="2" borderId="8" applyNumberFormat="1" applyFont="1" applyFill="0" applyBorder="1" applyAlignment="1" applyProtection="0">
      <alignment horizontal="center" vertical="center" wrapText="1"/>
    </xf>
    <xf numFmtId="0" fontId="2" borderId="8" applyNumberFormat="1" applyFont="1" applyFill="0" applyBorder="1" applyAlignment="1" applyProtection="0">
      <alignment horizontal="center" vertical="center"/>
    </xf>
    <xf numFmtId="0" fontId="8" borderId="4" applyNumberFormat="1" applyFont="1" applyFill="0" applyBorder="1" applyAlignment="1" applyProtection="0">
      <alignment horizontal="center" vertical="center"/>
    </xf>
    <xf numFmtId="59" fontId="2" borderId="4" applyNumberFormat="1" applyFont="1" applyFill="0" applyBorder="1" applyAlignment="1" applyProtection="0">
      <alignment horizontal="center" vertical="center"/>
    </xf>
    <xf numFmtId="1" fontId="2" borderId="4" applyNumberFormat="1" applyFont="1" applyFill="0" applyBorder="1" applyAlignment="1" applyProtection="0">
      <alignment horizontal="center" vertical="center" wrapText="1"/>
    </xf>
    <xf numFmtId="0" fontId="2" borderId="4" applyNumberFormat="1" applyFont="1" applyFill="0" applyBorder="1" applyAlignment="1" applyProtection="0">
      <alignment horizontal="center" vertical="center"/>
    </xf>
    <xf numFmtId="1" fontId="2" borderId="4" applyNumberFormat="1" applyFont="1" applyFill="0" applyBorder="1" applyAlignment="1" applyProtection="0">
      <alignment horizontal="center" vertical="bottom"/>
    </xf>
    <xf numFmtId="1" fontId="2" borderId="4" applyNumberFormat="1" applyFont="1" applyFill="0" applyBorder="1" applyAlignment="1" applyProtection="0">
      <alignment horizontal="center" vertical="bottom" wrapText="1"/>
    </xf>
    <xf numFmtId="0" fontId="8" borderId="3" applyNumberFormat="1" applyFont="1" applyFill="0" applyBorder="1" applyAlignment="1" applyProtection="0">
      <alignment horizontal="center" vertical="center"/>
    </xf>
    <xf numFmtId="59" fontId="2" borderId="3" applyNumberFormat="1" applyFont="1" applyFill="0" applyBorder="1" applyAlignment="1" applyProtection="0">
      <alignment horizontal="center" vertical="center"/>
    </xf>
    <xf numFmtId="1" fontId="2" borderId="3" applyNumberFormat="1" applyFont="1" applyFill="0" applyBorder="1" applyAlignment="1" applyProtection="0">
      <alignment horizontal="center" vertical="center" wrapText="1"/>
    </xf>
    <xf numFmtId="1" fontId="2" borderId="3" applyNumberFormat="1" applyFont="1" applyFill="0" applyBorder="1" applyAlignment="1" applyProtection="0">
      <alignment horizontal="center" vertical="bottom"/>
    </xf>
    <xf numFmtId="59" fontId="2" borderId="3" applyNumberFormat="1" applyFont="1" applyFill="0" applyBorder="1" applyAlignment="1" applyProtection="0">
      <alignment horizontal="center" vertical="bottom"/>
    </xf>
    <xf numFmtId="1" fontId="8" borderId="1" applyNumberFormat="1" applyFont="1" applyFill="0" applyBorder="1" applyAlignment="1" applyProtection="0">
      <alignment horizontal="center" vertical="center"/>
    </xf>
    <xf numFmtId="0" fontId="8" fillId="4" borderId="5" applyNumberFormat="1" applyFont="1" applyFill="1" applyBorder="1" applyAlignment="1" applyProtection="0">
      <alignment horizontal="center" vertical="center"/>
    </xf>
    <xf numFmtId="59" fontId="2" fillId="4" borderId="5" applyNumberFormat="1" applyFont="1" applyFill="1" applyBorder="1" applyAlignment="1" applyProtection="0">
      <alignment horizontal="center" vertical="center"/>
    </xf>
    <xf numFmtId="0" fontId="8" fillId="4" borderId="5" applyNumberFormat="1" applyFont="1" applyFill="1" applyBorder="1" applyAlignment="1" applyProtection="0">
      <alignment horizontal="center" vertical="center" wrapText="1"/>
    </xf>
    <xf numFmtId="1" fontId="8" fillId="4" borderId="5" applyNumberFormat="1" applyFont="1" applyFill="1" applyBorder="1" applyAlignment="1" applyProtection="0">
      <alignment horizontal="center" vertical="center" wrapText="1"/>
    </xf>
    <xf numFmtId="1" fontId="2" borderId="9" applyNumberFormat="1" applyFont="1" applyFill="0" applyBorder="1" applyAlignment="1" applyProtection="0">
      <alignment horizontal="center" vertical="bottom"/>
    </xf>
    <xf numFmtId="59" fontId="2" borderId="9" applyNumberFormat="1" applyFont="1" applyFill="0" applyBorder="1" applyAlignment="1" applyProtection="0">
      <alignment horizontal="center" vertical="center"/>
    </xf>
    <xf numFmtId="1" fontId="2" borderId="9" applyNumberFormat="1" applyFont="1" applyFill="0" applyBorder="1" applyAlignment="1" applyProtection="0">
      <alignment horizontal="center" vertical="center" wrapText="1"/>
    </xf>
    <xf numFmtId="0" fontId="2" borderId="8" applyNumberFormat="1" applyFont="1" applyFill="0" applyBorder="1" applyAlignment="1" applyProtection="0">
      <alignment horizontal="center" vertical="bottom"/>
    </xf>
    <xf numFmtId="59" fontId="2" borderId="8" applyNumberFormat="1" applyFont="1" applyFill="0" applyBorder="1" applyAlignment="1" applyProtection="0">
      <alignment horizontal="center" vertical="bottom"/>
    </xf>
    <xf numFmtId="1" fontId="2" borderId="8" applyNumberFormat="1" applyFont="1" applyFill="0" applyBorder="1" applyAlignment="1" applyProtection="0">
      <alignment vertical="bottom" wrapText="1"/>
    </xf>
    <xf numFmtId="0" fontId="2" borderId="4" applyNumberFormat="1" applyFont="1" applyFill="0" applyBorder="1" applyAlignment="1" applyProtection="0">
      <alignment horizontal="center" vertical="bottom"/>
    </xf>
    <xf numFmtId="59" fontId="2" borderId="4" applyNumberFormat="1" applyFont="1" applyFill="0" applyBorder="1" applyAlignment="1" applyProtection="0">
      <alignment horizontal="center" vertical="bottom"/>
    </xf>
    <xf numFmtId="1" fontId="2" borderId="4" applyNumberFormat="1" applyFont="1" applyFill="0" applyBorder="1" applyAlignment="1" applyProtection="0">
      <alignment vertical="bottom" wrapText="1"/>
    </xf>
    <xf numFmtId="1" fontId="8" borderId="4" applyNumberFormat="1" applyFont="1" applyFill="0" applyBorder="1" applyAlignment="1" applyProtection="0">
      <alignment horizontal="center" vertical="center"/>
    </xf>
    <xf numFmtId="0" fontId="2" borderId="3" applyNumberFormat="1" applyFont="1" applyFill="0" applyBorder="1" applyAlignment="1" applyProtection="0">
      <alignment horizontal="center" vertical="bottom"/>
    </xf>
    <xf numFmtId="1" fontId="2" borderId="3" applyNumberFormat="1" applyFont="1" applyFill="0" applyBorder="1" applyAlignment="1" applyProtection="0">
      <alignment horizontal="center" vertical="bottom" wrapText="1"/>
    </xf>
    <xf numFmtId="59" fontId="2" borderId="9" applyNumberFormat="1" applyFont="1" applyFill="0" applyBorder="1" applyAlignment="1" applyProtection="0">
      <alignment horizontal="center" vertical="bottom"/>
    </xf>
    <xf numFmtId="1" fontId="2" borderId="9" applyNumberFormat="1" applyFont="1" applyFill="0" applyBorder="1" applyAlignment="1" applyProtection="0">
      <alignment vertical="bottom" wrapText="1"/>
    </xf>
    <xf numFmtId="1" fontId="2" borderId="1" applyNumberFormat="1" applyFont="1" applyFill="0" applyBorder="1" applyAlignment="1" applyProtection="0">
      <alignment horizontal="center" vertical="bottom"/>
    </xf>
    <xf numFmtId="59" fontId="2" fillId="5" borderId="5" applyNumberFormat="1" applyFont="1" applyFill="1" applyBorder="1" applyAlignment="1" applyProtection="0">
      <alignment horizontal="center" vertical="bottom"/>
    </xf>
    <xf numFmtId="1" fontId="2" borderId="7" applyNumberFormat="1" applyFont="1" applyFill="0" applyBorder="1" applyAlignment="1" applyProtection="0">
      <alignment horizontal="center" vertical="center" wrapText="1"/>
    </xf>
    <xf numFmtId="1" fontId="2" borderId="3" applyNumberFormat="1" applyFont="1" applyFill="0" applyBorder="1" applyAlignment="1" applyProtection="0">
      <alignment vertical="bottom" wrapText="1"/>
    </xf>
    <xf numFmtId="1" fontId="2" borderId="8" applyNumberFormat="1" applyFont="1" applyFill="0" applyBorder="1" applyAlignment="1" applyProtection="0">
      <alignment horizontal="center" vertical="bottom"/>
    </xf>
    <xf numFmtId="0" fontId="2" fillId="4" borderId="5" applyNumberFormat="0" applyFont="1" applyFill="1" applyBorder="1" applyAlignment="1" applyProtection="0">
      <alignment horizontal="center" vertical="center" wrapText="1"/>
    </xf>
    <xf numFmtId="0" fontId="2" fillId="4" borderId="5" applyNumberFormat="1" applyFont="1" applyFill="1" applyBorder="1" applyAlignment="1" applyProtection="0">
      <alignment horizontal="center" vertical="center"/>
    </xf>
    <xf numFmtId="1" fontId="2" fillId="4" borderId="5" applyNumberFormat="1" applyFont="1" applyFill="1" applyBorder="1" applyAlignment="1" applyProtection="0">
      <alignment horizontal="center" vertical="center" wrapText="1"/>
    </xf>
    <xf numFmtId="60" fontId="6" fillId="3" borderId="5" applyNumberFormat="1" applyFont="1" applyFill="1" applyBorder="1" applyAlignment="1" applyProtection="0">
      <alignment horizontal="center" vertical="center"/>
    </xf>
    <xf numFmtId="0" fontId="2" applyNumberFormat="1" applyFont="1" applyFill="0" applyBorder="0" applyAlignment="1" applyProtection="0">
      <alignment vertical="bottom"/>
    </xf>
    <xf numFmtId="1" fontId="5" borderId="4" applyNumberFormat="1" applyFont="1" applyFill="0" applyBorder="1" applyAlignment="1" applyProtection="0">
      <alignment vertical="bottom"/>
    </xf>
    <xf numFmtId="3" fontId="2" borderId="4" applyNumberFormat="1" applyFont="1" applyFill="0" applyBorder="1" applyAlignment="1" applyProtection="0">
      <alignment horizontal="center" vertical="center"/>
    </xf>
    <xf numFmtId="0" fontId="2" fillId="6" borderId="5" applyNumberFormat="1" applyFont="1" applyFill="1" applyBorder="1" applyAlignment="1" applyProtection="0">
      <alignment horizontal="center" vertical="center"/>
    </xf>
    <xf numFmtId="59" fontId="2" fillId="6" borderId="5" applyNumberFormat="1" applyFont="1" applyFill="1" applyBorder="1" applyAlignment="1" applyProtection="0">
      <alignment horizontal="center" vertical="bottom"/>
    </xf>
    <xf numFmtId="0" fontId="8" borderId="7" applyNumberFormat="1" applyFont="1" applyFill="0" applyBorder="1" applyAlignment="1" applyProtection="0">
      <alignment horizontal="center" vertical="center" wrapText="1"/>
    </xf>
    <xf numFmtId="1" fontId="2" borderId="7" applyNumberFormat="1" applyFont="1" applyFill="0" applyBorder="1" applyAlignment="1" applyProtection="0">
      <alignment horizontal="center" vertical="bottom" wrapText="1"/>
    </xf>
    <xf numFmtId="0" fontId="8" fillId="6" borderId="5" applyNumberFormat="1" applyFont="1" applyFill="1" applyBorder="1" applyAlignment="1" applyProtection="0">
      <alignment horizontal="center" vertical="center"/>
    </xf>
    <xf numFmtId="3" fontId="2" borderId="3" applyNumberFormat="1" applyFont="1" applyFill="0" applyBorder="1" applyAlignment="1" applyProtection="0">
      <alignment horizontal="center" vertical="center"/>
    </xf>
    <xf numFmtId="0" fontId="2" borderId="4" applyNumberFormat="1" applyFont="1" applyFill="0" applyBorder="1" applyAlignment="1" applyProtection="0">
      <alignment horizontal="center" vertical="center" wrapText="1"/>
    </xf>
    <xf numFmtId="3" fontId="2" fillId="6" borderId="5" applyNumberFormat="1" applyFont="1" applyFill="1" applyBorder="1" applyAlignment="1" applyProtection="0">
      <alignment horizontal="center" vertical="center"/>
    </xf>
    <xf numFmtId="0" fontId="2" fillId="7" borderId="5" applyNumberFormat="1" applyFont="1" applyFill="1" applyBorder="1" applyAlignment="1" applyProtection="0">
      <alignment horizontal="center" vertical="center" wrapText="1"/>
    </xf>
    <xf numFmtId="59" fontId="2" borderId="7" applyNumberFormat="1" applyFont="1" applyFill="0" applyBorder="1" applyAlignment="1" applyProtection="0">
      <alignment horizontal="center" vertical="center" wrapText="1"/>
    </xf>
    <xf numFmtId="0" fontId="2" borderId="1" applyNumberFormat="1" applyFont="1" applyFill="0" applyBorder="1" applyAlignment="1" applyProtection="0">
      <alignment horizontal="center" vertical="center" wrapText="1"/>
    </xf>
    <xf numFmtId="59" fontId="2" fillId="8" borderId="5" applyNumberFormat="1" applyFont="1" applyFill="1" applyBorder="1" applyAlignment="1" applyProtection="0">
      <alignment horizontal="center" vertical="center" wrapText="1"/>
    </xf>
    <xf numFmtId="0" fontId="9" fillId="9" borderId="5" applyNumberFormat="1" applyFont="1" applyFill="1" applyBorder="1" applyAlignment="1" applyProtection="0">
      <alignment horizontal="center" vertical="center" wrapText="1"/>
    </xf>
    <xf numFmtId="0" fontId="2" fillId="6" borderId="5" applyNumberFormat="1" applyFont="1" applyFill="1" applyBorder="1" applyAlignment="1" applyProtection="0">
      <alignment horizontal="center" vertical="bottom"/>
    </xf>
    <xf numFmtId="3" fontId="2" borderId="8" applyNumberFormat="1" applyFont="1" applyFill="0" applyBorder="1" applyAlignment="1" applyProtection="0">
      <alignment horizontal="center" vertical="center"/>
    </xf>
    <xf numFmtId="0" fontId="2" borderId="8" applyNumberFormat="1" applyFont="1" applyFill="0" applyBorder="1" applyAlignment="1" applyProtection="0">
      <alignment horizontal="center" vertical="center" wrapText="1"/>
    </xf>
    <xf numFmtId="59" fontId="2" borderId="4" applyNumberFormat="1" applyFont="1" applyFill="0" applyBorder="1" applyAlignment="1" applyProtection="0">
      <alignment horizontal="center" vertical="center" wrapText="1"/>
    </xf>
    <xf numFmtId="59" fontId="2" borderId="8" applyNumberFormat="1" applyFont="1" applyFill="0" applyBorder="1" applyAlignment="1" applyProtection="0">
      <alignment horizontal="center" vertical="center" wrapText="1"/>
    </xf>
    <xf numFmtId="1" fontId="9" borderId="8" applyNumberFormat="1" applyFont="1" applyFill="0" applyBorder="1" applyAlignment="1" applyProtection="0">
      <alignment horizontal="center" vertical="center" wrapText="1"/>
    </xf>
    <xf numFmtId="0" fontId="9" borderId="3" applyNumberFormat="1" applyFont="1" applyFill="0" applyBorder="1" applyAlignment="1" applyProtection="0">
      <alignment horizontal="center" vertical="center" wrapText="1"/>
    </xf>
    <xf numFmtId="1" fontId="9" borderId="1" applyNumberFormat="1" applyFont="1" applyFill="0" applyBorder="1" applyAlignment="1" applyProtection="0">
      <alignment horizontal="center" vertical="center" wrapText="1"/>
    </xf>
    <xf numFmtId="0" fontId="9" fillId="10" borderId="5" applyNumberFormat="1" applyFont="1" applyFill="1" applyBorder="1" applyAlignment="1" applyProtection="0">
      <alignment horizontal="center" vertical="center" wrapText="1"/>
    </xf>
    <xf numFmtId="1" fontId="9" borderId="4" applyNumberFormat="1" applyFont="1" applyFill="0" applyBorder="1" applyAlignment="1" applyProtection="0">
      <alignment horizontal="center" vertical="center" wrapText="1"/>
    </xf>
    <xf numFmtId="0" fontId="9" borderId="8" applyNumberFormat="1" applyFont="1" applyFill="0" applyBorder="1" applyAlignment="1" applyProtection="0">
      <alignment horizontal="center" vertical="center" wrapText="1"/>
    </xf>
    <xf numFmtId="0" fontId="2" borderId="7" applyNumberFormat="0" applyFont="1" applyFill="0" applyBorder="1" applyAlignment="1" applyProtection="0">
      <alignment vertical="bottom"/>
    </xf>
    <xf numFmtId="0" fontId="9" borderId="4" applyNumberFormat="1" applyFont="1" applyFill="0" applyBorder="1" applyAlignment="1" applyProtection="0">
      <alignment horizontal="center" vertical="center" wrapText="1"/>
    </xf>
    <xf numFmtId="1" fontId="2" borderId="7" applyNumberFormat="1" applyFont="1" applyFill="0" applyBorder="1" applyAlignment="1" applyProtection="0">
      <alignment vertical="bottom" wrapText="1"/>
    </xf>
    <xf numFmtId="0" fontId="10" fillId="4" borderId="5" applyNumberFormat="1" applyFont="1" applyFill="1" applyBorder="1" applyAlignment="1" applyProtection="0">
      <alignment horizontal="center" vertical="bottom"/>
    </xf>
    <xf numFmtId="59" fontId="8" fillId="4" borderId="5" applyNumberFormat="1" applyFont="1" applyFill="1" applyBorder="1" applyAlignment="1" applyProtection="0">
      <alignment horizontal="center" vertical="bottom"/>
    </xf>
    <xf numFmtId="0" fontId="5" fillId="4" borderId="5" applyNumberFormat="1" applyFont="1" applyFill="1" applyBorder="1" applyAlignment="1" applyProtection="0">
      <alignment horizontal="center" vertical="bottom"/>
    </xf>
    <xf numFmtId="59" fontId="2" fillId="4" borderId="5" applyNumberFormat="1" applyFont="1" applyFill="1" applyBorder="1" applyAlignment="1" applyProtection="0">
      <alignment horizontal="center" vertical="bottom"/>
    </xf>
    <xf numFmtId="1" fontId="5" borderId="9" applyNumberFormat="1" applyFont="1" applyFill="0" applyBorder="1" applyAlignment="1" applyProtection="0">
      <alignment horizontal="center" vertical="bottom"/>
    </xf>
    <xf numFmtId="59" fontId="5" borderId="9" applyNumberFormat="1" applyFont="1" applyFill="0" applyBorder="1" applyAlignment="1" applyProtection="0">
      <alignment horizontal="center" vertical="bottom"/>
    </xf>
    <xf numFmtId="0" fontId="2" borderId="3" applyNumberFormat="0" applyFont="1" applyFill="0" applyBorder="1" applyAlignment="1" applyProtection="0">
      <alignment vertical="bottom"/>
    </xf>
    <xf numFmtId="1" fontId="5" fillId="9" borderId="5" applyNumberFormat="1" applyFont="1" applyFill="1" applyBorder="1" applyAlignment="1" applyProtection="0">
      <alignment horizontal="center" vertical="bottom"/>
    </xf>
    <xf numFmtId="59" fontId="5" fillId="9" borderId="5" applyNumberFormat="1" applyFont="1" applyFill="1" applyBorder="1" applyAlignment="1" applyProtection="0">
      <alignment horizontal="center" vertical="bottom"/>
    </xf>
    <xf numFmtId="1" fontId="5" fillId="9" borderId="5" applyNumberFormat="1" applyFont="1" applyFill="1" applyBorder="1" applyAlignment="1" applyProtection="0">
      <alignment vertical="bottom"/>
    </xf>
    <xf numFmtId="1" fontId="5" borderId="4" applyNumberFormat="1" applyFont="1" applyFill="0" applyBorder="1" applyAlignment="1" applyProtection="0">
      <alignment horizontal="center" vertical="bottom"/>
    </xf>
    <xf numFmtId="59" fontId="5" borderId="4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c343d"/>
      <rgbColor rgb="ffd9ead3"/>
      <rgbColor rgb="ff1155cc"/>
      <rgbColor rgb="fffff2cc"/>
      <rgbColor rgb="fff4cccc"/>
      <rgbColor rgb="ffffff00"/>
      <rgbColor rgb="ff00ff00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1778000</xdr:colOff>
      <xdr:row>13</xdr:row>
      <xdr:rowOff>25400</xdr:rowOff>
    </xdr:from>
    <xdr:to>
      <xdr:col>3</xdr:col>
      <xdr:colOff>2148507</xdr:colOff>
      <xdr:row>14</xdr:row>
      <xdr:rowOff>92075</xdr:rowOff>
    </xdr:to>
    <xdr:sp>
      <xdr:nvSpPr>
        <xdr:cNvPr id="2" name="Shape 2"/>
        <xdr:cNvSpPr/>
      </xdr:nvSpPr>
      <xdr:spPr>
        <a:xfrm>
          <a:off x="5422900" y="2844800"/>
          <a:ext cx="370508" cy="26670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72"/>
  <sheetViews>
    <sheetView workbookViewId="0" showGridLines="0" defaultGridColor="1"/>
  </sheetViews>
  <sheetFormatPr defaultColWidth="10.875" defaultRowHeight="15" customHeight="1" outlineLevelRow="0" outlineLevelCol="0"/>
  <cols>
    <col min="1" max="1" width="2.125" style="1" customWidth="1"/>
    <col min="2" max="2" width="18.375" style="1" customWidth="1"/>
    <col min="3" max="3" width="13" style="1" customWidth="1"/>
    <col min="4" max="4" width="25.125" style="1" customWidth="1"/>
    <col min="5" max="5" width="2.375" style="1" customWidth="1"/>
    <col min="6" max="6" width="13" style="1" customWidth="1"/>
    <col min="7" max="7" width="13" style="1" customWidth="1"/>
    <col min="8" max="8" width="25.125" style="1" customWidth="1"/>
    <col min="9" max="9" width="2.375" style="1" customWidth="1"/>
    <col min="10" max="256" width="10.875" style="1" customWidth="1"/>
  </cols>
  <sheetData>
    <row r="1" ht="23.25" customHeight="1">
      <c r="A1" s="2"/>
      <c r="B1" t="s" s="3">
        <v>0</v>
      </c>
      <c r="C1" s="4"/>
      <c r="D1" s="4"/>
      <c r="E1" s="5"/>
      <c r="F1" t="s" s="3">
        <v>1</v>
      </c>
      <c r="G1" s="4"/>
      <c r="H1" s="4"/>
      <c r="I1" s="6"/>
    </row>
    <row r="2" ht="15.75" customHeight="1">
      <c r="A2" s="7"/>
      <c r="B2" t="s" s="8">
        <v>2</v>
      </c>
      <c r="C2" s="9">
        <v>5280.95</v>
      </c>
      <c r="D2" s="10"/>
      <c r="E2" s="11"/>
      <c r="F2" t="s" s="8">
        <v>3</v>
      </c>
      <c r="G2" s="9">
        <f>C62</f>
        <v>5293.18</v>
      </c>
      <c r="H2" s="10"/>
      <c r="I2" s="12"/>
    </row>
    <row r="3" ht="15.75" customHeight="1">
      <c r="A3" s="13"/>
      <c r="B3" t="s" s="14">
        <v>4</v>
      </c>
      <c r="C3" s="15">
        <v>-184.98</v>
      </c>
      <c r="D3" s="16"/>
      <c r="E3" s="6"/>
      <c r="F3" t="s" s="17">
        <v>4</v>
      </c>
      <c r="G3" s="15">
        <v>-184.98</v>
      </c>
      <c r="H3" s="16"/>
      <c r="I3" s="6"/>
    </row>
    <row r="4" ht="15.75" customHeight="1">
      <c r="A4" s="13"/>
      <c r="B4" t="s" s="18">
        <v>5</v>
      </c>
      <c r="C4" s="19">
        <v>-50</v>
      </c>
      <c r="D4" s="20"/>
      <c r="E4" s="6"/>
      <c r="F4" t="s" s="21">
        <v>6</v>
      </c>
      <c r="G4" s="19">
        <v>-23.8</v>
      </c>
      <c r="H4" s="20"/>
      <c r="I4" s="6"/>
    </row>
    <row r="5" ht="15.75" customHeight="1">
      <c r="A5" s="13"/>
      <c r="B5" t="s" s="18">
        <v>7</v>
      </c>
      <c r="C5" s="19">
        <v>-26.75</v>
      </c>
      <c r="D5" s="20"/>
      <c r="E5" s="6"/>
      <c r="F5" s="13"/>
      <c r="G5" s="19"/>
      <c r="H5" s="20"/>
      <c r="I5" s="6"/>
    </row>
    <row r="6" ht="15.75" customHeight="1">
      <c r="A6" s="13"/>
      <c r="B6" t="s" s="18">
        <v>8</v>
      </c>
      <c r="C6" s="19">
        <v>-14.7</v>
      </c>
      <c r="D6" s="20"/>
      <c r="E6" s="6"/>
      <c r="F6" t="s" s="21">
        <v>9</v>
      </c>
      <c r="G6" s="19">
        <v>-43.72</v>
      </c>
      <c r="H6" s="20"/>
      <c r="I6" s="6"/>
    </row>
    <row r="7" ht="15.75" customHeight="1">
      <c r="A7" s="22"/>
      <c r="B7" t="s" s="18">
        <v>10</v>
      </c>
      <c r="C7" s="19">
        <v>-150</v>
      </c>
      <c r="D7" s="23"/>
      <c r="E7" s="6"/>
      <c r="F7" t="s" s="21">
        <v>11</v>
      </c>
      <c r="G7" s="19">
        <v>-26.75</v>
      </c>
      <c r="H7" s="23"/>
      <c r="I7" s="6"/>
    </row>
    <row r="8" ht="15.75" customHeight="1">
      <c r="A8" s="13"/>
      <c r="B8" t="s" s="18">
        <v>12</v>
      </c>
      <c r="C8" s="19">
        <v>-30</v>
      </c>
      <c r="D8" s="20"/>
      <c r="E8" s="6"/>
      <c r="F8" s="13"/>
      <c r="G8" s="19"/>
      <c r="H8" s="20"/>
      <c r="I8" s="6"/>
    </row>
    <row r="9" ht="15.75" customHeight="1">
      <c r="A9" s="13"/>
      <c r="B9" t="s" s="18">
        <v>13</v>
      </c>
      <c r="C9" s="19">
        <v>-44.4</v>
      </c>
      <c r="D9" s="20"/>
      <c r="E9" s="6"/>
      <c r="F9" t="s" s="21">
        <v>14</v>
      </c>
      <c r="G9" s="19">
        <v>-44.4</v>
      </c>
      <c r="H9" s="20"/>
      <c r="I9" s="6"/>
    </row>
    <row r="10" ht="15.75" customHeight="1">
      <c r="A10" s="13"/>
      <c r="B10" t="s" s="18">
        <v>15</v>
      </c>
      <c r="C10" s="19">
        <v>-191.51</v>
      </c>
      <c r="D10" s="20"/>
      <c r="E10" s="6"/>
      <c r="F10" t="s" s="21">
        <v>15</v>
      </c>
      <c r="G10" s="19"/>
      <c r="H10" s="20"/>
      <c r="I10" s="6"/>
    </row>
    <row r="11" ht="15.75" customHeight="1">
      <c r="A11" s="13"/>
      <c r="B11" t="s" s="18">
        <v>16</v>
      </c>
      <c r="C11" s="19">
        <v>-68.09999999999999</v>
      </c>
      <c r="D11" s="20"/>
      <c r="E11" s="6"/>
      <c r="F11" s="13"/>
      <c r="G11" s="19"/>
      <c r="H11" s="20"/>
      <c r="I11" s="6"/>
    </row>
    <row r="12" ht="15.75" customHeight="1">
      <c r="A12" s="13"/>
      <c r="B12" t="s" s="18">
        <v>17</v>
      </c>
      <c r="C12" s="19">
        <v>-1043.49</v>
      </c>
      <c r="D12" s="20"/>
      <c r="E12" s="6"/>
      <c r="F12" s="13"/>
      <c r="G12" s="19"/>
      <c r="H12" s="20"/>
      <c r="I12" s="6"/>
    </row>
    <row r="13" ht="15.75" customHeight="1">
      <c r="A13" s="13"/>
      <c r="B13" t="s" s="18">
        <v>18</v>
      </c>
      <c r="C13" s="19">
        <v>-50</v>
      </c>
      <c r="D13" s="20"/>
      <c r="E13" s="6"/>
      <c r="F13" s="13"/>
      <c r="G13" s="19"/>
      <c r="H13" s="20"/>
      <c r="I13" s="6"/>
    </row>
    <row r="14" ht="15.75" customHeight="1">
      <c r="A14" s="13"/>
      <c r="B14" t="s" s="24">
        <v>19</v>
      </c>
      <c r="C14" s="25">
        <v>-950.64</v>
      </c>
      <c r="D14" s="26"/>
      <c r="E14" s="6"/>
      <c r="F14" s="27"/>
      <c r="G14" s="28"/>
      <c r="H14" s="26"/>
      <c r="I14" s="6"/>
    </row>
    <row r="15" ht="15.75" customHeight="1">
      <c r="A15" s="29"/>
      <c r="B15" t="s" s="30">
        <v>20</v>
      </c>
      <c r="C15" s="31">
        <v>660</v>
      </c>
      <c r="D15" t="s" s="32">
        <v>21</v>
      </c>
      <c r="E15" s="11"/>
      <c r="F15" t="s" s="30">
        <v>20</v>
      </c>
      <c r="G15" s="31">
        <v>-650</v>
      </c>
      <c r="H15" s="33"/>
      <c r="I15" s="12"/>
    </row>
    <row r="16" ht="31.5" customHeight="1">
      <c r="A16" s="29"/>
      <c r="B16" t="s" s="30">
        <v>22</v>
      </c>
      <c r="C16" s="31">
        <v>522</v>
      </c>
      <c r="D16" s="33"/>
      <c r="E16" s="11"/>
      <c r="F16" t="s" s="30">
        <v>22</v>
      </c>
      <c r="G16" s="31">
        <f>337.5+738+492+984.1+738.02+468</f>
        <v>3757.62</v>
      </c>
      <c r="H16" t="s" s="32">
        <v>23</v>
      </c>
      <c r="I16" s="12"/>
    </row>
    <row r="17" ht="15.75" customHeight="1">
      <c r="A17" s="13"/>
      <c r="B17" s="34"/>
      <c r="C17" s="35"/>
      <c r="D17" s="36"/>
      <c r="E17" s="6"/>
      <c r="F17" s="34"/>
      <c r="G17" s="35"/>
      <c r="H17" s="36"/>
      <c r="I17" s="6"/>
    </row>
    <row r="18" ht="15.75" customHeight="1">
      <c r="A18" s="7"/>
      <c r="B18" t="s" s="8">
        <v>24</v>
      </c>
      <c r="C18" s="9">
        <f>SUM(C2:C17)</f>
        <v>3658.380000000001</v>
      </c>
      <c r="D18" s="10"/>
      <c r="E18" s="11"/>
      <c r="F18" t="s" s="8">
        <v>25</v>
      </c>
      <c r="G18" s="9">
        <v>8061.13</v>
      </c>
      <c r="H18" s="10"/>
      <c r="I18" s="12"/>
    </row>
    <row r="19" ht="15.75" customHeight="1">
      <c r="A19" s="6"/>
      <c r="B19" t="s" s="37">
        <v>26</v>
      </c>
      <c r="C19" s="38">
        <v>-54.7</v>
      </c>
      <c r="D19" s="39"/>
      <c r="E19" s="6"/>
      <c r="F19" t="s" s="37">
        <v>26</v>
      </c>
      <c r="G19" s="38">
        <v>-56.01</v>
      </c>
      <c r="H19" s="39"/>
      <c r="I19" s="6"/>
    </row>
    <row r="20" ht="15.75" customHeight="1">
      <c r="A20" s="13"/>
      <c r="B20" t="s" s="40">
        <v>27</v>
      </c>
      <c r="C20" s="41">
        <v>-86.90000000000001</v>
      </c>
      <c r="D20" s="20"/>
      <c r="E20" s="6"/>
      <c r="F20" t="s" s="40">
        <v>27</v>
      </c>
      <c r="G20" s="41">
        <v>-86.90000000000001</v>
      </c>
      <c r="H20" s="20"/>
      <c r="I20" s="6"/>
    </row>
    <row r="21" ht="15.75" customHeight="1">
      <c r="A21" s="6"/>
      <c r="B21" t="s" s="40">
        <v>28</v>
      </c>
      <c r="C21" s="41">
        <v>87</v>
      </c>
      <c r="D21" s="42"/>
      <c r="E21" s="6"/>
      <c r="F21" t="s" s="40">
        <v>29</v>
      </c>
      <c r="G21" s="41">
        <v>-175.61</v>
      </c>
      <c r="H21" s="42"/>
      <c r="I21" s="6"/>
    </row>
    <row r="22" ht="15.75" customHeight="1">
      <c r="A22" s="6"/>
      <c r="B22" t="s" s="40">
        <v>30</v>
      </c>
      <c r="C22" s="41">
        <v>-31</v>
      </c>
      <c r="D22" s="42"/>
      <c r="E22" s="6"/>
      <c r="F22" t="s" s="40">
        <v>18</v>
      </c>
      <c r="G22" s="41">
        <v>-50</v>
      </c>
      <c r="H22" s="42"/>
      <c r="I22" s="6"/>
    </row>
    <row r="23" ht="15.75" customHeight="1">
      <c r="A23" s="6"/>
      <c r="B23" s="22"/>
      <c r="C23" s="41"/>
      <c r="D23" s="42"/>
      <c r="E23" s="6"/>
      <c r="F23" t="s" s="40">
        <v>17</v>
      </c>
      <c r="G23" s="41">
        <v>-827.5599999999999</v>
      </c>
      <c r="H23" s="42"/>
      <c r="I23" s="6"/>
    </row>
    <row r="24" ht="15.75" customHeight="1">
      <c r="A24" s="6"/>
      <c r="B24" s="22"/>
      <c r="C24" s="41"/>
      <c r="D24" s="42"/>
      <c r="E24" s="6"/>
      <c r="F24" t="s" s="21">
        <v>19</v>
      </c>
      <c r="G24" s="19">
        <v>-950.64</v>
      </c>
      <c r="H24" s="42"/>
      <c r="I24" s="6"/>
    </row>
    <row r="25" ht="15.75" customHeight="1">
      <c r="A25" s="43"/>
      <c r="B25" s="22"/>
      <c r="C25" s="41"/>
      <c r="D25" s="23"/>
      <c r="E25" s="6"/>
      <c r="F25" s="22"/>
      <c r="G25" s="41"/>
      <c r="H25" s="23"/>
      <c r="I25" s="6"/>
    </row>
    <row r="26" ht="15.75" customHeight="1">
      <c r="A26" s="43"/>
      <c r="B26" s="22"/>
      <c r="C26" s="41"/>
      <c r="D26" s="23"/>
      <c r="E26" s="6"/>
      <c r="F26" s="22"/>
      <c r="G26" s="41"/>
      <c r="H26" s="23"/>
      <c r="I26" s="6"/>
    </row>
    <row r="27" ht="15.75" customHeight="1">
      <c r="A27" s="43"/>
      <c r="B27" t="s" s="44">
        <v>31</v>
      </c>
      <c r="C27" s="28">
        <v>-650</v>
      </c>
      <c r="D27" s="45"/>
      <c r="E27" s="6"/>
      <c r="F27" s="27"/>
      <c r="G27" s="28"/>
      <c r="H27" s="45"/>
      <c r="I27" s="6"/>
    </row>
    <row r="28" ht="15.75" customHeight="1">
      <c r="A28" s="29"/>
      <c r="B28" t="s" s="30">
        <v>20</v>
      </c>
      <c r="C28" s="31">
        <v>-660</v>
      </c>
      <c r="D28" s="33"/>
      <c r="E28" s="11"/>
      <c r="F28" t="s" s="30">
        <v>20</v>
      </c>
      <c r="G28" s="31">
        <v>-650</v>
      </c>
      <c r="H28" s="33"/>
      <c r="I28" s="12"/>
    </row>
    <row r="29" ht="25.5" customHeight="1">
      <c r="A29" s="29"/>
      <c r="B29" t="s" s="30">
        <v>22</v>
      </c>
      <c r="C29" s="31">
        <f>135</f>
        <v>135</v>
      </c>
      <c r="D29" t="s" s="32">
        <v>32</v>
      </c>
      <c r="E29" s="11"/>
      <c r="F29" t="s" s="30">
        <v>22</v>
      </c>
      <c r="G29" s="31">
        <f>285+380+570+495</f>
        <v>1730</v>
      </c>
      <c r="H29" t="s" s="32">
        <v>33</v>
      </c>
      <c r="I29" s="12"/>
    </row>
    <row r="30" ht="15.75" customHeight="1">
      <c r="A30" s="6"/>
      <c r="B30" s="34"/>
      <c r="C30" s="46"/>
      <c r="D30" s="47"/>
      <c r="E30" s="6"/>
      <c r="F30" s="34"/>
      <c r="G30" s="46"/>
      <c r="H30" s="47"/>
      <c r="I30" s="6"/>
    </row>
    <row r="31" ht="15.75" customHeight="1">
      <c r="A31" s="7"/>
      <c r="B31" t="s" s="8">
        <v>34</v>
      </c>
      <c r="C31" s="9">
        <f>SUM(C18:C29)</f>
        <v>2397.780000000001</v>
      </c>
      <c r="D31" s="10"/>
      <c r="E31" s="11"/>
      <c r="F31" t="s" s="8">
        <v>35</v>
      </c>
      <c r="G31" s="9">
        <f>SUM(G18:G30)</f>
        <v>6994.410000000001</v>
      </c>
      <c r="H31" s="10"/>
      <c r="I31" s="12"/>
    </row>
    <row r="32" ht="15.75" customHeight="1">
      <c r="A32" s="6"/>
      <c r="B32" t="s" s="37">
        <v>36</v>
      </c>
      <c r="C32" s="38">
        <v>-76.08</v>
      </c>
      <c r="D32" s="39"/>
      <c r="E32" s="6"/>
      <c r="F32" t="s" s="37">
        <v>36</v>
      </c>
      <c r="G32" s="38">
        <v>-76.08</v>
      </c>
      <c r="H32" s="39"/>
      <c r="I32" s="6"/>
    </row>
    <row r="33" ht="15.75" customHeight="1">
      <c r="A33" s="13"/>
      <c r="B33" t="s" s="40">
        <v>37</v>
      </c>
      <c r="C33" s="41">
        <v>-224</v>
      </c>
      <c r="D33" s="20"/>
      <c r="E33" s="6"/>
      <c r="F33" t="s" s="40">
        <v>37</v>
      </c>
      <c r="G33" s="41">
        <v>-224</v>
      </c>
      <c r="H33" s="20"/>
      <c r="I33" s="6"/>
    </row>
    <row r="34" ht="12.75" customHeight="1">
      <c r="A34" s="13"/>
      <c r="B34" s="22"/>
      <c r="C34" s="41"/>
      <c r="D34" s="20"/>
      <c r="E34" s="6"/>
      <c r="F34" s="22"/>
      <c r="G34" s="41"/>
      <c r="H34" s="20"/>
      <c r="I34" s="6"/>
    </row>
    <row r="35" ht="12.75" customHeight="1">
      <c r="A35" s="13"/>
      <c r="B35" s="22"/>
      <c r="C35" s="25"/>
      <c r="D35" s="20"/>
      <c r="E35" s="6"/>
      <c r="F35" s="22"/>
      <c r="G35" s="25"/>
      <c r="H35" s="20"/>
      <c r="I35" s="6"/>
    </row>
    <row r="36" ht="12.75" customHeight="1">
      <c r="A36" s="13"/>
      <c r="B36" s="48"/>
      <c r="C36" s="49"/>
      <c r="D36" s="50"/>
      <c r="E36" s="6"/>
      <c r="F36" s="48"/>
      <c r="G36" s="49"/>
      <c r="H36" s="50"/>
      <c r="I36" s="6"/>
    </row>
    <row r="37" ht="12.75" customHeight="1">
      <c r="A37" s="13"/>
      <c r="B37" s="13"/>
      <c r="C37" s="15"/>
      <c r="D37" s="20"/>
      <c r="E37" s="6"/>
      <c r="F37" s="13"/>
      <c r="G37" s="15"/>
      <c r="H37" s="20"/>
      <c r="I37" s="6"/>
    </row>
    <row r="38" ht="15.75" customHeight="1">
      <c r="A38" s="6"/>
      <c r="B38" s="27"/>
      <c r="C38" s="28"/>
      <c r="D38" s="51"/>
      <c r="E38" s="6"/>
      <c r="F38" s="27"/>
      <c r="G38" s="28"/>
      <c r="H38" s="51"/>
      <c r="I38" s="6"/>
    </row>
    <row r="39" ht="12.75" customHeight="1">
      <c r="A39" s="29"/>
      <c r="B39" t="s" s="30">
        <v>20</v>
      </c>
      <c r="C39" s="31"/>
      <c r="D39" s="33"/>
      <c r="E39" s="11"/>
      <c r="F39" t="s" s="30">
        <v>20</v>
      </c>
      <c r="G39" s="31">
        <v>-650</v>
      </c>
      <c r="H39" s="33"/>
      <c r="I39" s="12"/>
    </row>
    <row r="40" ht="12.75" customHeight="1">
      <c r="A40" s="29"/>
      <c r="B40" t="s" s="30">
        <v>22</v>
      </c>
      <c r="C40" s="31"/>
      <c r="D40" t="s" s="32">
        <v>38</v>
      </c>
      <c r="E40" s="11"/>
      <c r="F40" t="s" s="30">
        <v>22</v>
      </c>
      <c r="G40" s="31"/>
      <c r="H40" s="33"/>
      <c r="I40" s="12"/>
    </row>
    <row r="41" ht="12.75" customHeight="1">
      <c r="A41" s="6"/>
      <c r="B41" s="34"/>
      <c r="C41" s="46"/>
      <c r="D41" s="47"/>
      <c r="E41" s="6"/>
      <c r="F41" s="34"/>
      <c r="G41" s="46"/>
      <c r="H41" s="47"/>
      <c r="I41" s="6"/>
    </row>
    <row r="42" ht="15.75" customHeight="1">
      <c r="A42" s="7"/>
      <c r="B42" t="s" s="8">
        <v>39</v>
      </c>
      <c r="C42" s="9">
        <v>6505.02</v>
      </c>
      <c r="D42" s="10"/>
      <c r="E42" s="11"/>
      <c r="F42" t="s" s="8">
        <v>40</v>
      </c>
      <c r="G42" s="9">
        <f>SUM(G31:G41)</f>
        <v>6044.330000000001</v>
      </c>
      <c r="H42" s="10"/>
      <c r="I42" s="12"/>
    </row>
    <row r="43" ht="12.75" customHeight="1">
      <c r="A43" s="13"/>
      <c r="B43" t="s" s="37">
        <v>41</v>
      </c>
      <c r="C43" s="38">
        <v>-194.3</v>
      </c>
      <c r="D43" s="16"/>
      <c r="E43" s="6"/>
      <c r="F43" t="s" s="37">
        <v>41</v>
      </c>
      <c r="G43" s="38">
        <v>-194.3</v>
      </c>
      <c r="H43" s="16"/>
      <c r="I43" s="6"/>
    </row>
    <row r="44" ht="12.75" customHeight="1">
      <c r="A44" s="13"/>
      <c r="B44" t="s" s="40">
        <v>42</v>
      </c>
      <c r="C44" s="41">
        <v>-80.58</v>
      </c>
      <c r="D44" s="20"/>
      <c r="E44" s="6"/>
      <c r="F44" t="s" s="40">
        <v>42</v>
      </c>
      <c r="G44" s="41">
        <v>-80.58</v>
      </c>
      <c r="H44" s="20"/>
      <c r="I44" s="6"/>
    </row>
    <row r="45" ht="15.75" customHeight="1">
      <c r="A45" s="43"/>
      <c r="B45" t="s" s="40">
        <v>43</v>
      </c>
      <c r="C45" s="41">
        <v>-255</v>
      </c>
      <c r="D45" s="42"/>
      <c r="E45" s="6"/>
      <c r="F45" t="s" s="40">
        <v>43</v>
      </c>
      <c r="G45" s="41">
        <v>-255</v>
      </c>
      <c r="H45" s="42"/>
      <c r="I45" s="6"/>
    </row>
    <row r="46" ht="12.75" customHeight="1">
      <c r="A46" s="43"/>
      <c r="B46" t="s" s="40">
        <v>44</v>
      </c>
      <c r="C46" s="41">
        <v>-333</v>
      </c>
      <c r="D46" s="42"/>
      <c r="E46" s="6"/>
      <c r="F46" s="22"/>
      <c r="G46" s="41"/>
      <c r="H46" s="42"/>
      <c r="I46" s="6"/>
    </row>
    <row r="47" ht="12.75" customHeight="1">
      <c r="A47" s="43"/>
      <c r="B47" t="s" s="40">
        <v>6</v>
      </c>
      <c r="C47" s="41"/>
      <c r="D47" s="42"/>
      <c r="E47" s="6"/>
      <c r="F47" t="s" s="40">
        <v>6</v>
      </c>
      <c r="G47" s="41">
        <v>-21</v>
      </c>
      <c r="H47" s="42"/>
      <c r="I47" s="6"/>
    </row>
    <row r="48" ht="12.75" customHeight="1">
      <c r="A48" s="43"/>
      <c r="B48" t="s" s="40">
        <v>45</v>
      </c>
      <c r="C48" s="19">
        <v>-600</v>
      </c>
      <c r="D48" s="42"/>
      <c r="E48" s="6"/>
      <c r="F48" s="22"/>
      <c r="G48" s="19"/>
      <c r="H48" s="42"/>
      <c r="I48" s="6"/>
    </row>
    <row r="49" ht="12.75" customHeight="1">
      <c r="A49" s="43"/>
      <c r="B49" s="27"/>
      <c r="C49" s="28"/>
      <c r="D49" s="51"/>
      <c r="E49" s="6"/>
      <c r="F49" s="27"/>
      <c r="G49" s="28"/>
      <c r="H49" s="51"/>
      <c r="I49" s="6"/>
    </row>
    <row r="50" ht="12.75" customHeight="1">
      <c r="A50" s="5"/>
      <c r="B50" t="s" s="30">
        <v>46</v>
      </c>
      <c r="C50" s="31">
        <f>588+184.5</f>
        <v>772.5</v>
      </c>
      <c r="D50" t="s" s="32">
        <v>47</v>
      </c>
      <c r="E50" s="11"/>
      <c r="F50" t="s" s="30">
        <v>46</v>
      </c>
      <c r="G50" s="31">
        <f>558</f>
        <v>558</v>
      </c>
      <c r="H50" t="s" s="32">
        <v>48</v>
      </c>
      <c r="I50" s="12"/>
    </row>
    <row r="51" ht="15.75" customHeight="1">
      <c r="A51" s="7"/>
      <c r="B51" t="s" s="30">
        <v>49</v>
      </c>
      <c r="C51" s="31">
        <v>-650</v>
      </c>
      <c r="D51" s="33"/>
      <c r="E51" s="11"/>
      <c r="F51" t="s" s="30">
        <v>49</v>
      </c>
      <c r="G51" s="31">
        <v>-650</v>
      </c>
      <c r="H51" s="33"/>
      <c r="I51" s="12"/>
    </row>
    <row r="52" ht="12.75" customHeight="1">
      <c r="A52" s="6"/>
      <c r="B52" s="34"/>
      <c r="C52" s="46"/>
      <c r="D52" s="47"/>
      <c r="E52" s="6"/>
      <c r="F52" s="34"/>
      <c r="G52" s="46"/>
      <c r="H52" s="47"/>
      <c r="I52" s="6"/>
    </row>
    <row r="53" ht="15.75" customHeight="1">
      <c r="A53" s="5"/>
      <c r="B53" t="s" s="8">
        <v>50</v>
      </c>
      <c r="C53" s="9">
        <f>SUM(C42:C51)</f>
        <v>5164.64</v>
      </c>
      <c r="D53" s="10"/>
      <c r="E53" s="11"/>
      <c r="F53" t="s" s="8">
        <v>51</v>
      </c>
      <c r="G53" s="9">
        <f>SUM(G42:G51)</f>
        <v>5401.450000000001</v>
      </c>
      <c r="H53" s="10"/>
      <c r="I53" s="12"/>
    </row>
    <row r="54" ht="12.75" customHeight="1">
      <c r="A54" s="6"/>
      <c r="B54" t="s" s="37">
        <v>52</v>
      </c>
      <c r="C54" s="38">
        <v>-225</v>
      </c>
      <c r="D54" s="39"/>
      <c r="E54" s="6"/>
      <c r="F54" s="52"/>
      <c r="G54" s="38"/>
      <c r="H54" s="39"/>
      <c r="I54" s="6"/>
    </row>
    <row r="55" ht="12.75" customHeight="1">
      <c r="A55" s="6"/>
      <c r="B55" s="22"/>
      <c r="C55" s="41"/>
      <c r="D55" s="42"/>
      <c r="E55" s="6"/>
      <c r="F55" s="22"/>
      <c r="G55" s="41"/>
      <c r="H55" s="42"/>
      <c r="I55" s="6"/>
    </row>
    <row r="56" ht="12.75" customHeight="1">
      <c r="A56" s="6"/>
      <c r="B56" t="s" s="40">
        <v>53</v>
      </c>
      <c r="C56" s="41">
        <v>-725.46</v>
      </c>
      <c r="D56" s="42"/>
      <c r="E56" s="6"/>
      <c r="F56" s="22"/>
      <c r="G56" s="41"/>
      <c r="H56" s="42"/>
      <c r="I56" s="6"/>
    </row>
    <row r="57" ht="12.75" customHeight="1">
      <c r="A57" s="6"/>
      <c r="B57" s="22"/>
      <c r="C57" s="41"/>
      <c r="D57" s="42"/>
      <c r="E57" s="6"/>
      <c r="F57" s="22"/>
      <c r="G57" s="41"/>
      <c r="H57" s="42"/>
      <c r="I57" s="6"/>
    </row>
    <row r="58" ht="12.75" customHeight="1">
      <c r="A58" s="6"/>
      <c r="B58" t="s" s="44">
        <v>54</v>
      </c>
      <c r="C58" s="28">
        <v>788</v>
      </c>
      <c r="D58" s="51"/>
      <c r="E58" s="6"/>
      <c r="F58" s="22"/>
      <c r="G58" s="41"/>
      <c r="H58" s="42"/>
      <c r="I58" s="6"/>
    </row>
    <row r="59" ht="15.75" customHeight="1">
      <c r="A59" s="5"/>
      <c r="B59" t="s" s="30">
        <v>46</v>
      </c>
      <c r="C59" s="31">
        <f>656+285</f>
        <v>941</v>
      </c>
      <c r="D59" s="53"/>
      <c r="E59" s="12"/>
      <c r="F59" s="22"/>
      <c r="G59" s="41"/>
      <c r="H59" s="42"/>
      <c r="I59" s="6"/>
    </row>
    <row r="60" ht="12.75" customHeight="1">
      <c r="A60" s="5"/>
      <c r="B60" t="s" s="54">
        <v>49</v>
      </c>
      <c r="C60" s="31">
        <v>-650</v>
      </c>
      <c r="D60" s="55"/>
      <c r="E60" s="12"/>
      <c r="F60" s="22"/>
      <c r="G60" s="41"/>
      <c r="H60" s="42"/>
      <c r="I60" s="6"/>
    </row>
    <row r="61" ht="12.75" customHeight="1">
      <c r="A61" s="6"/>
      <c r="B61" s="34"/>
      <c r="C61" s="46"/>
      <c r="D61" s="47"/>
      <c r="E61" s="6"/>
      <c r="F61" s="22"/>
      <c r="G61" s="41"/>
      <c r="H61" s="42"/>
      <c r="I61" s="6"/>
    </row>
    <row r="62" ht="15.75" customHeight="1">
      <c r="A62" s="5"/>
      <c r="B62" s="56">
        <v>43312</v>
      </c>
      <c r="C62" s="9">
        <f>SUM(C53:C60)</f>
        <v>5293.18</v>
      </c>
      <c r="D62" s="10"/>
      <c r="E62" s="12"/>
      <c r="F62" s="22"/>
      <c r="G62" s="41"/>
      <c r="H62" s="42"/>
      <c r="I62" s="6"/>
    </row>
    <row r="63" ht="15.75" customHeight="1">
      <c r="A63" s="6"/>
      <c r="B63" s="52"/>
      <c r="C63" s="38"/>
      <c r="D63" s="39"/>
      <c r="E63" s="6"/>
      <c r="F63" s="22"/>
      <c r="G63" s="41"/>
      <c r="H63" s="42"/>
      <c r="I63" s="6"/>
    </row>
    <row r="64" ht="15.75" customHeight="1">
      <c r="A64" s="6"/>
      <c r="B64" s="22"/>
      <c r="C64" s="41"/>
      <c r="D64" s="42"/>
      <c r="E64" s="6"/>
      <c r="F64" s="22"/>
      <c r="G64" s="41"/>
      <c r="H64" s="42"/>
      <c r="I64" s="6"/>
    </row>
    <row r="65" ht="15.75" customHeight="1">
      <c r="A65" s="6"/>
      <c r="B65" s="22"/>
      <c r="C65" s="41"/>
      <c r="D65" s="42"/>
      <c r="E65" s="6"/>
      <c r="F65" s="22"/>
      <c r="G65" s="41"/>
      <c r="H65" s="42"/>
      <c r="I65" s="6"/>
    </row>
    <row r="66" ht="15.75" customHeight="1">
      <c r="A66" s="6"/>
      <c r="B66" s="22"/>
      <c r="C66" s="41"/>
      <c r="D66" s="42"/>
      <c r="E66" s="6"/>
      <c r="F66" s="22"/>
      <c r="G66" s="41"/>
      <c r="H66" s="42"/>
      <c r="I66" s="6"/>
    </row>
    <row r="67" ht="15.75" customHeight="1">
      <c r="A67" s="6"/>
      <c r="B67" s="22"/>
      <c r="C67" s="41"/>
      <c r="D67" s="42"/>
      <c r="E67" s="6"/>
      <c r="F67" s="22"/>
      <c r="G67" s="41"/>
      <c r="H67" s="42"/>
      <c r="I67" s="6"/>
    </row>
    <row r="68" ht="15.75" customHeight="1">
      <c r="A68" s="6"/>
      <c r="B68" s="22"/>
      <c r="C68" s="41"/>
      <c r="D68" s="42"/>
      <c r="E68" s="6"/>
      <c r="F68" s="22"/>
      <c r="G68" s="41"/>
      <c r="H68" s="42"/>
      <c r="I68" s="6"/>
    </row>
    <row r="69" ht="15.75" customHeight="1">
      <c r="A69" s="6"/>
      <c r="B69" s="22"/>
      <c r="C69" s="41"/>
      <c r="D69" s="42"/>
      <c r="E69" s="6"/>
      <c r="F69" s="22"/>
      <c r="G69" s="41"/>
      <c r="H69" s="42"/>
      <c r="I69" s="6"/>
    </row>
    <row r="70" ht="15.75" customHeight="1">
      <c r="A70" s="6"/>
      <c r="B70" s="22"/>
      <c r="C70" s="41"/>
      <c r="D70" s="42"/>
      <c r="E70" s="6"/>
      <c r="F70" s="22"/>
      <c r="G70" s="41"/>
      <c r="H70" s="42"/>
      <c r="I70" s="6"/>
    </row>
    <row r="71" ht="15.75" customHeight="1">
      <c r="A71" s="6"/>
      <c r="B71" s="22"/>
      <c r="C71" s="41"/>
      <c r="D71" s="42"/>
      <c r="E71" s="6"/>
      <c r="F71" s="22"/>
      <c r="G71" s="41"/>
      <c r="H71" s="42"/>
      <c r="I71" s="6"/>
    </row>
    <row r="72" ht="15.75" customHeight="1">
      <c r="A72" s="6"/>
      <c r="B72" s="22"/>
      <c r="C72" s="41"/>
      <c r="D72" s="42"/>
      <c r="E72" s="6"/>
      <c r="F72" s="22"/>
      <c r="G72" s="41"/>
      <c r="H72" s="42"/>
      <c r="I72" s="6"/>
    </row>
  </sheetData>
  <mergeCells count="2">
    <mergeCell ref="B1:D1"/>
    <mergeCell ref="F1:H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37"/>
  <sheetViews>
    <sheetView workbookViewId="0" showGridLines="0" defaultGridColor="1"/>
  </sheetViews>
  <sheetFormatPr defaultColWidth="10.875" defaultRowHeight="15" customHeight="1" outlineLevelRow="0" outlineLevelCol="0"/>
  <cols>
    <col min="1" max="1" width="2.375" style="57" customWidth="1"/>
    <col min="2" max="2" width="20.5" style="57" customWidth="1"/>
    <col min="3" max="3" width="13" style="57" customWidth="1"/>
    <col min="4" max="4" width="25.125" style="57" customWidth="1"/>
    <col min="5" max="5" width="2.375" style="57" customWidth="1"/>
    <col min="6" max="6" width="4.125" style="57" customWidth="1"/>
    <col min="7" max="7" width="6.625" style="57" customWidth="1"/>
    <col min="8" max="8" width="7.125" style="57" customWidth="1"/>
    <col min="9" max="9" width="12.75" style="57" customWidth="1"/>
    <col min="10" max="10" width="9.75" style="57" customWidth="1"/>
    <col min="11" max="11" width="9.75" style="57" customWidth="1"/>
    <col min="12" max="12" width="9.75" style="57" customWidth="1"/>
    <col min="13" max="13" width="21.25" style="57" customWidth="1"/>
    <col min="14" max="256" width="10.875" style="57" customWidth="1"/>
  </cols>
  <sheetData>
    <row r="1" ht="32.25" customHeight="1">
      <c r="A1" s="5"/>
      <c r="B1" t="s" s="3">
        <v>1</v>
      </c>
      <c r="C1" s="4"/>
      <c r="D1" s="58"/>
      <c r="E1" s="6"/>
      <c r="F1" s="59"/>
      <c r="G1" s="20"/>
      <c r="H1" s="20"/>
      <c r="I1" s="20"/>
      <c r="J1" s="20"/>
      <c r="K1" s="20"/>
      <c r="L1" s="20"/>
      <c r="M1" s="20"/>
    </row>
    <row r="2" ht="15.75" customHeight="1">
      <c r="A2" s="5"/>
      <c r="B2" t="s" s="60">
        <v>4</v>
      </c>
      <c r="C2" s="61">
        <v>-184.98</v>
      </c>
      <c r="D2" t="s" s="62">
        <v>55</v>
      </c>
      <c r="E2" s="6"/>
      <c r="F2" s="59"/>
      <c r="G2" s="20"/>
      <c r="H2" s="20"/>
      <c r="I2" s="20"/>
      <c r="J2" s="20"/>
      <c r="K2" s="20"/>
      <c r="L2" s="20"/>
      <c r="M2" s="20"/>
    </row>
    <row r="3" ht="15.75" customHeight="1">
      <c r="A3" s="5"/>
      <c r="B3" t="s" s="60">
        <v>6</v>
      </c>
      <c r="C3" s="61">
        <v>-23.8</v>
      </c>
      <c r="D3" s="50"/>
      <c r="E3" s="6"/>
      <c r="F3" s="59"/>
      <c r="G3" s="20"/>
      <c r="H3" s="20"/>
      <c r="I3" s="20"/>
      <c r="J3" s="20"/>
      <c r="K3" s="20"/>
      <c r="L3" s="20"/>
      <c r="M3" s="20"/>
    </row>
    <row r="4" ht="15.75" customHeight="1">
      <c r="A4" s="5"/>
      <c r="B4" t="s" s="60">
        <v>11</v>
      </c>
      <c r="C4" s="61">
        <v>-26.75</v>
      </c>
      <c r="D4" s="63"/>
      <c r="E4" s="6"/>
      <c r="F4" s="59"/>
      <c r="G4" s="20"/>
      <c r="H4" s="20"/>
      <c r="I4" s="20"/>
      <c r="J4" s="20"/>
      <c r="K4" s="20"/>
      <c r="L4" s="20"/>
      <c r="M4" s="20"/>
    </row>
    <row r="5" ht="15.75" customHeight="1">
      <c r="A5" s="5"/>
      <c r="B5" t="s" s="64">
        <v>14</v>
      </c>
      <c r="C5" s="61">
        <v>-44.4</v>
      </c>
      <c r="D5" s="50"/>
      <c r="E5" s="6"/>
      <c r="F5" s="65"/>
      <c r="G5" s="26"/>
      <c r="H5" s="20"/>
      <c r="I5" s="20"/>
      <c r="J5" t="s" s="66">
        <v>56</v>
      </c>
      <c r="K5" s="26"/>
      <c r="L5" s="26"/>
      <c r="M5" s="20"/>
    </row>
    <row r="6" ht="15.75" customHeight="1">
      <c r="A6" s="5"/>
      <c r="B6" t="s" s="60">
        <v>15</v>
      </c>
      <c r="C6" s="61">
        <v>230</v>
      </c>
      <c r="D6" s="50"/>
      <c r="E6" s="5"/>
      <c r="F6" s="67">
        <v>4</v>
      </c>
      <c r="G6" s="68">
        <v>1</v>
      </c>
      <c r="H6" s="69">
        <v>320</v>
      </c>
      <c r="I6" t="s" s="66">
        <v>57</v>
      </c>
      <c r="J6" s="70">
        <v>4</v>
      </c>
      <c r="K6" s="71">
        <f>H6/J6</f>
        <v>80</v>
      </c>
      <c r="L6" t="s" s="72">
        <v>58</v>
      </c>
      <c r="M6" s="69">
        <f>H20</f>
        <v>5641</v>
      </c>
    </row>
    <row r="7" ht="15.75" customHeight="1">
      <c r="A7" s="5"/>
      <c r="B7" t="s" s="73">
        <v>26</v>
      </c>
      <c r="C7" s="61">
        <v>-56.01</v>
      </c>
      <c r="D7" s="50"/>
      <c r="E7" s="5"/>
      <c r="F7" s="67">
        <v>8</v>
      </c>
      <c r="G7" s="68">
        <v>1.5</v>
      </c>
      <c r="H7" s="69">
        <v>336</v>
      </c>
      <c r="I7" t="s" s="66">
        <v>59</v>
      </c>
      <c r="J7" s="70">
        <f>F7*G7</f>
        <v>12</v>
      </c>
      <c r="K7" s="71">
        <f>H7/J7</f>
        <v>28</v>
      </c>
      <c r="L7" t="s" s="72">
        <v>60</v>
      </c>
      <c r="M7" s="69">
        <f>SUM(C2:C26)</f>
        <v>-5847.610000000001</v>
      </c>
    </row>
    <row r="8" ht="15.75" customHeight="1">
      <c r="A8" s="5"/>
      <c r="B8" t="s" s="73">
        <v>27</v>
      </c>
      <c r="C8" s="61">
        <v>-86.90000000000001</v>
      </c>
      <c r="D8" s="50"/>
      <c r="E8" s="6"/>
      <c r="F8" s="74">
        <v>4</v>
      </c>
      <c r="G8" s="75">
        <v>2</v>
      </c>
      <c r="H8" s="76">
        <v>640</v>
      </c>
      <c r="I8" t="s" s="66">
        <v>61</v>
      </c>
      <c r="J8" s="66">
        <f>F8*G8</f>
        <v>8</v>
      </c>
      <c r="K8" s="77">
        <f>H8/J8</f>
        <v>80</v>
      </c>
      <c r="L8" s="78"/>
      <c r="M8" s="79">
        <v>80</v>
      </c>
    </row>
    <row r="9" ht="15.75" customHeight="1">
      <c r="A9" s="5"/>
      <c r="B9" t="s" s="73">
        <v>29</v>
      </c>
      <c r="C9" s="61">
        <v>-175.61</v>
      </c>
      <c r="D9" s="50"/>
      <c r="E9" s="6"/>
      <c r="F9" s="59">
        <v>4</v>
      </c>
      <c r="G9" s="66">
        <v>1.5</v>
      </c>
      <c r="H9" s="76">
        <v>480</v>
      </c>
      <c r="I9" t="s" s="66">
        <v>47</v>
      </c>
      <c r="J9" s="66">
        <f>F9*G9</f>
        <v>6</v>
      </c>
      <c r="K9" s="76">
        <f>H9/J9</f>
        <v>80</v>
      </c>
      <c r="L9" s="80"/>
      <c r="M9" s="81">
        <v>200</v>
      </c>
    </row>
    <row r="10" ht="15.75" customHeight="1">
      <c r="A10" s="5"/>
      <c r="B10" t="s" s="73">
        <v>18</v>
      </c>
      <c r="C10" s="61">
        <v>-50</v>
      </c>
      <c r="D10" s="50"/>
      <c r="E10" s="6"/>
      <c r="F10" s="59">
        <v>3</v>
      </c>
      <c r="G10" s="66">
        <v>1.5</v>
      </c>
      <c r="H10" s="76">
        <v>450</v>
      </c>
      <c r="I10" t="s" s="66">
        <v>62</v>
      </c>
      <c r="J10" s="66">
        <f>F10*G10</f>
        <v>4.5</v>
      </c>
      <c r="K10" s="76">
        <f>H10/J10</f>
        <v>100</v>
      </c>
      <c r="L10" s="82"/>
      <c r="M10" s="83">
        <v>100</v>
      </c>
    </row>
    <row r="11" ht="15.75" customHeight="1">
      <c r="A11" s="5"/>
      <c r="B11" t="s" s="73">
        <v>17</v>
      </c>
      <c r="C11" s="61">
        <v>-827.5599999999999</v>
      </c>
      <c r="D11" s="84"/>
      <c r="E11" s="6"/>
      <c r="F11" s="59">
        <v>4</v>
      </c>
      <c r="G11" s="66">
        <v>1</v>
      </c>
      <c r="H11" s="76">
        <v>400</v>
      </c>
      <c r="I11" t="s" s="66">
        <v>63</v>
      </c>
      <c r="J11" s="66">
        <f>F11*G11</f>
        <v>4</v>
      </c>
      <c r="K11" s="76">
        <f>H11/J11</f>
        <v>100</v>
      </c>
      <c r="L11" s="82"/>
      <c r="M11" s="85">
        <v>100</v>
      </c>
    </row>
    <row r="12" ht="16.5" customHeight="1">
      <c r="A12" s="5"/>
      <c r="B12" t="s" s="60">
        <v>64</v>
      </c>
      <c r="C12" s="61">
        <v>-950.64</v>
      </c>
      <c r="D12" s="84"/>
      <c r="E12" s="6"/>
      <c r="F12" s="59">
        <v>4</v>
      </c>
      <c r="G12" s="66">
        <v>1.5</v>
      </c>
      <c r="H12" s="76">
        <v>480</v>
      </c>
      <c r="I12" t="s" s="66">
        <v>65</v>
      </c>
      <c r="J12" s="66">
        <f>F12*G12</f>
        <v>6</v>
      </c>
      <c r="K12" s="76">
        <f>H12/J12</f>
        <v>80</v>
      </c>
      <c r="L12" s="82"/>
      <c r="M12" s="85">
        <v>80</v>
      </c>
    </row>
    <row r="13" ht="15.75" customHeight="1">
      <c r="A13" s="5"/>
      <c r="B13" t="s" s="73">
        <v>36</v>
      </c>
      <c r="C13" s="61">
        <v>-76.08</v>
      </c>
      <c r="D13" s="50"/>
      <c r="E13" s="6"/>
      <c r="F13" s="59">
        <v>4</v>
      </c>
      <c r="G13" s="66">
        <v>1</v>
      </c>
      <c r="H13" s="76">
        <v>340</v>
      </c>
      <c r="I13" t="s" s="66">
        <v>66</v>
      </c>
      <c r="J13" s="66">
        <f>F13*G13</f>
        <v>4</v>
      </c>
      <c r="K13" s="76">
        <f>H13/J13</f>
        <v>85</v>
      </c>
      <c r="L13" s="82"/>
      <c r="M13" s="85">
        <v>85</v>
      </c>
    </row>
    <row r="14" ht="15.75" customHeight="1">
      <c r="A14" s="5"/>
      <c r="B14" t="s" s="73">
        <v>37</v>
      </c>
      <c r="C14" s="61">
        <v>-224</v>
      </c>
      <c r="D14" s="86"/>
      <c r="E14" s="6"/>
      <c r="F14" s="59">
        <v>4</v>
      </c>
      <c r="G14" s="66">
        <v>2</v>
      </c>
      <c r="H14" s="76">
        <v>720</v>
      </c>
      <c r="I14" t="s" s="66">
        <v>67</v>
      </c>
      <c r="J14" s="66">
        <f>F14*G14</f>
        <v>8</v>
      </c>
      <c r="K14" s="76">
        <f>H14/J14</f>
        <v>90</v>
      </c>
      <c r="L14" s="82"/>
      <c r="M14" s="85">
        <v>90</v>
      </c>
    </row>
    <row r="15" ht="15.75" customHeight="1">
      <c r="A15" s="5"/>
      <c r="B15" t="s" s="73">
        <v>41</v>
      </c>
      <c r="C15" s="61">
        <v>-194.3</v>
      </c>
      <c r="D15" s="50"/>
      <c r="E15" s="6"/>
      <c r="F15" s="59">
        <v>4</v>
      </c>
      <c r="G15" s="66">
        <v>1</v>
      </c>
      <c r="H15" s="76">
        <v>320</v>
      </c>
      <c r="I15" t="s" s="66">
        <v>68</v>
      </c>
      <c r="J15" s="66">
        <f>F15*G15</f>
        <v>4</v>
      </c>
      <c r="K15" s="76">
        <f>H15/J15</f>
        <v>80</v>
      </c>
      <c r="L15" s="82"/>
      <c r="M15" s="85">
        <v>80</v>
      </c>
    </row>
    <row r="16" ht="15.75" customHeight="1">
      <c r="A16" s="5"/>
      <c r="B16" t="s" s="73">
        <v>42</v>
      </c>
      <c r="C16" s="61">
        <v>-80.58</v>
      </c>
      <c r="D16" s="86"/>
      <c r="E16" s="6"/>
      <c r="F16" s="59">
        <v>2</v>
      </c>
      <c r="G16" s="66">
        <v>1.5</v>
      </c>
      <c r="H16" s="76">
        <v>210</v>
      </c>
      <c r="I16" t="s" s="66">
        <v>69</v>
      </c>
      <c r="J16" s="66">
        <f>F16*G16</f>
        <v>3</v>
      </c>
      <c r="K16" s="76">
        <f>H16/J16</f>
        <v>70</v>
      </c>
      <c r="L16" s="82"/>
      <c r="M16" s="85">
        <v>70</v>
      </c>
    </row>
    <row r="17" ht="15.75" customHeight="1">
      <c r="A17" s="5"/>
      <c r="B17" t="s" s="73">
        <v>43</v>
      </c>
      <c r="C17" s="61">
        <v>-255</v>
      </c>
      <c r="D17" s="86"/>
      <c r="E17" s="6"/>
      <c r="F17" s="59"/>
      <c r="G17" s="20"/>
      <c r="H17" s="76">
        <v>945</v>
      </c>
      <c r="I17" t="s" s="66">
        <v>70</v>
      </c>
      <c r="J17" s="20"/>
      <c r="K17" s="20"/>
      <c r="L17" s="82"/>
      <c r="M17" s="82"/>
    </row>
    <row r="18" ht="15.75" customHeight="1">
      <c r="A18" s="5"/>
      <c r="B18" t="s" s="73">
        <v>6</v>
      </c>
      <c r="C18" s="61">
        <v>-21</v>
      </c>
      <c r="D18" s="86"/>
      <c r="E18" s="6"/>
      <c r="F18" s="59"/>
      <c r="G18" s="20"/>
      <c r="H18" s="76"/>
      <c r="I18" s="20"/>
      <c r="J18" s="20"/>
      <c r="K18" s="20"/>
      <c r="L18" s="82"/>
      <c r="M18" s="82"/>
    </row>
    <row r="19" ht="15.75" customHeight="1">
      <c r="A19" s="5"/>
      <c r="B19" t="s" s="87">
        <v>71</v>
      </c>
      <c r="C19" s="88">
        <v>-650</v>
      </c>
      <c r="D19" s="86"/>
      <c r="E19" s="6"/>
      <c r="F19" s="59"/>
      <c r="G19" s="20"/>
      <c r="H19" s="76"/>
      <c r="I19" s="20"/>
      <c r="J19" s="20"/>
      <c r="K19" s="20"/>
      <c r="L19" s="82"/>
      <c r="M19" s="82"/>
    </row>
    <row r="20" ht="15.75" customHeight="1">
      <c r="A20" s="5"/>
      <c r="B20" t="s" s="89">
        <v>72</v>
      </c>
      <c r="C20" s="90">
        <v>-650</v>
      </c>
      <c r="D20" s="63"/>
      <c r="E20" s="6"/>
      <c r="F20" s="59"/>
      <c r="G20" s="20"/>
      <c r="H20" s="76">
        <f>SUM(H6:H19)</f>
        <v>5641</v>
      </c>
      <c r="I20" s="20"/>
      <c r="J20" s="20"/>
      <c r="K20" s="20"/>
      <c r="L20" s="20"/>
      <c r="M20" s="20"/>
    </row>
    <row r="21" ht="15.75" customHeight="1">
      <c r="A21" s="5"/>
      <c r="B21" t="s" s="89">
        <v>73</v>
      </c>
      <c r="C21" s="90">
        <v>-650</v>
      </c>
      <c r="D21" s="63"/>
      <c r="E21" s="6"/>
      <c r="F21" s="59"/>
      <c r="G21" s="20"/>
      <c r="H21" s="20"/>
      <c r="I21" s="20"/>
      <c r="J21" s="20"/>
      <c r="K21" s="20"/>
      <c r="L21" s="20"/>
      <c r="M21" s="20"/>
    </row>
    <row r="22" ht="15.75" customHeight="1">
      <c r="A22" s="5"/>
      <c r="B22" t="s" s="89">
        <v>74</v>
      </c>
      <c r="C22" s="90">
        <v>-650</v>
      </c>
      <c r="D22" s="63"/>
      <c r="E22" s="6"/>
      <c r="F22" s="59"/>
      <c r="G22" s="20"/>
      <c r="H22" s="20"/>
      <c r="I22" s="20"/>
      <c r="J22" s="20"/>
      <c r="K22" s="20"/>
      <c r="L22" s="20"/>
      <c r="M22" s="20"/>
    </row>
    <row r="23" ht="15.75" customHeight="1">
      <c r="A23" s="6"/>
      <c r="B23" s="91"/>
      <c r="C23" s="92"/>
      <c r="D23" s="93"/>
      <c r="E23" s="6"/>
      <c r="F23" s="59"/>
      <c r="G23" s="20"/>
      <c r="H23" s="20"/>
      <c r="I23" s="20"/>
      <c r="J23" s="20"/>
      <c r="K23" s="20"/>
      <c r="L23" s="20"/>
      <c r="M23" s="20"/>
    </row>
    <row r="24" ht="8" customHeight="1">
      <c r="A24" s="5"/>
      <c r="B24" s="94"/>
      <c r="C24" s="95"/>
      <c r="D24" s="96"/>
      <c r="E24" s="12"/>
      <c r="F24" s="59"/>
      <c r="G24" s="20"/>
      <c r="H24" s="20"/>
      <c r="I24" s="20"/>
      <c r="J24" s="20"/>
      <c r="K24" s="20"/>
      <c r="L24" s="20"/>
      <c r="M24" s="20"/>
    </row>
    <row r="25" ht="15.75" customHeight="1">
      <c r="A25" s="6"/>
      <c r="B25" s="52"/>
      <c r="C25" s="38"/>
      <c r="D25" s="39"/>
      <c r="E25" s="6"/>
      <c r="F25" s="59"/>
      <c r="G25" s="20"/>
      <c r="H25" s="20"/>
      <c r="I25" s="20"/>
      <c r="J25" s="20"/>
      <c r="K25" s="20"/>
      <c r="L25" s="20"/>
      <c r="M25" s="20"/>
    </row>
    <row r="26" ht="15.75" customHeight="1">
      <c r="A26" s="6"/>
      <c r="B26" t="s" s="40">
        <v>75</v>
      </c>
      <c r="C26" s="41">
        <v>-200</v>
      </c>
      <c r="D26" s="42"/>
      <c r="E26" s="6"/>
      <c r="F26" s="59"/>
      <c r="G26" s="20"/>
      <c r="H26" s="20"/>
      <c r="I26" s="20"/>
      <c r="J26" s="20"/>
      <c r="K26" s="20"/>
      <c r="L26" s="20"/>
      <c r="M26" s="20"/>
    </row>
    <row r="27" ht="15.75" customHeight="1">
      <c r="A27" s="6"/>
      <c r="B27" t="s" s="40">
        <v>76</v>
      </c>
      <c r="C27" s="41">
        <v>-200</v>
      </c>
      <c r="D27" s="42"/>
      <c r="E27" s="6"/>
      <c r="F27" s="59"/>
      <c r="G27" s="20"/>
      <c r="H27" s="20"/>
      <c r="I27" s="20"/>
      <c r="J27" s="20"/>
      <c r="K27" s="20"/>
      <c r="L27" s="20"/>
      <c r="M27" s="20"/>
    </row>
    <row r="28" ht="15.75" customHeight="1">
      <c r="A28" s="6"/>
      <c r="B28" s="97"/>
      <c r="C28" s="98"/>
      <c r="D28" s="20"/>
      <c r="E28" s="6"/>
      <c r="F28" s="59"/>
      <c r="G28" s="20"/>
      <c r="H28" s="20"/>
      <c r="I28" s="20"/>
      <c r="J28" s="20"/>
      <c r="K28" s="20"/>
      <c r="L28" s="20"/>
      <c r="M28" s="20"/>
    </row>
    <row r="29" ht="12.75" customHeight="1">
      <c r="A29" s="6"/>
      <c r="B29" s="20"/>
      <c r="C29" s="76"/>
      <c r="D29" s="20"/>
      <c r="E29" s="6"/>
      <c r="F29" s="59"/>
      <c r="G29" s="20"/>
      <c r="H29" s="20"/>
      <c r="I29" s="20"/>
      <c r="J29" s="20"/>
      <c r="K29" s="20"/>
      <c r="L29" s="20"/>
      <c r="M29" s="20"/>
    </row>
    <row r="30" ht="12.75" customHeight="1">
      <c r="A30" s="6"/>
      <c r="B30" s="20"/>
      <c r="C30" s="76"/>
      <c r="D30" s="20"/>
      <c r="E30" s="6"/>
      <c r="F30" s="59"/>
      <c r="G30" s="20"/>
      <c r="H30" s="20"/>
      <c r="I30" s="20"/>
      <c r="J30" s="20"/>
      <c r="K30" s="20"/>
      <c r="L30" s="20"/>
      <c r="M30" s="20"/>
    </row>
    <row r="31" ht="12.75" customHeight="1">
      <c r="A31" s="6"/>
      <c r="B31" s="20"/>
      <c r="C31" s="76"/>
      <c r="D31" s="20"/>
      <c r="E31" s="6"/>
      <c r="F31" s="59"/>
      <c r="G31" s="20"/>
      <c r="H31" s="20"/>
      <c r="I31" s="20"/>
      <c r="J31" s="20"/>
      <c r="K31" s="20"/>
      <c r="L31" s="20"/>
      <c r="M31" s="20"/>
    </row>
    <row r="32" ht="12.75" customHeight="1">
      <c r="A32" s="6"/>
      <c r="B32" s="20"/>
      <c r="C32" s="76"/>
      <c r="D32" s="20"/>
      <c r="E32" s="6"/>
      <c r="F32" s="59"/>
      <c r="G32" s="20"/>
      <c r="H32" s="20"/>
      <c r="I32" s="20"/>
      <c r="J32" s="20"/>
      <c r="K32" s="20"/>
      <c r="L32" s="20"/>
      <c r="M32" s="20"/>
    </row>
    <row r="33" ht="15.75" customHeight="1">
      <c r="A33" s="6"/>
      <c r="B33" s="22"/>
      <c r="C33" s="19"/>
      <c r="D33" s="20"/>
      <c r="E33" s="6"/>
      <c r="F33" s="59"/>
      <c r="G33" s="20"/>
      <c r="H33" s="20"/>
      <c r="I33" s="20"/>
      <c r="J33" s="20"/>
      <c r="K33" s="20"/>
      <c r="L33" s="20"/>
      <c r="M33" s="20"/>
    </row>
    <row r="34" ht="12.75" customHeight="1">
      <c r="A34" s="6"/>
      <c r="B34" s="22"/>
      <c r="C34" s="19"/>
      <c r="D34" s="20"/>
      <c r="E34" s="6"/>
      <c r="F34" s="59"/>
      <c r="G34" s="20"/>
      <c r="H34" s="20"/>
      <c r="I34" s="20"/>
      <c r="J34" s="20"/>
      <c r="K34" s="20"/>
      <c r="L34" s="20"/>
      <c r="M34" s="20"/>
    </row>
    <row r="35" ht="12.75" customHeight="1">
      <c r="A35" s="6"/>
      <c r="B35" s="22"/>
      <c r="C35" s="19"/>
      <c r="D35" s="20"/>
      <c r="E35" s="6"/>
      <c r="F35" s="59"/>
      <c r="G35" s="20"/>
      <c r="H35" s="20"/>
      <c r="I35" s="20"/>
      <c r="J35" s="20"/>
      <c r="K35" s="20"/>
      <c r="L35" s="20"/>
      <c r="M35" s="20"/>
    </row>
    <row r="36" ht="12.75" customHeight="1">
      <c r="A36" s="6"/>
      <c r="B36" s="22"/>
      <c r="C36" s="19"/>
      <c r="D36" s="20"/>
      <c r="E36" s="6"/>
      <c r="F36" s="59"/>
      <c r="G36" s="20"/>
      <c r="H36" s="20"/>
      <c r="I36" s="20"/>
      <c r="J36" s="20"/>
      <c r="K36" s="20"/>
      <c r="L36" s="20"/>
      <c r="M36" s="20"/>
    </row>
    <row r="37" ht="15.75" customHeight="1">
      <c r="A37" s="6"/>
      <c r="B37" s="22"/>
      <c r="C37" s="19"/>
      <c r="D37" s="20"/>
      <c r="E37" s="6"/>
      <c r="F37" s="59"/>
      <c r="G37" s="20"/>
      <c r="H37" s="20"/>
      <c r="I37" s="20"/>
      <c r="J37" s="20"/>
      <c r="K37" s="20"/>
      <c r="L37" s="20"/>
      <c r="M37" s="20"/>
    </row>
  </sheetData>
  <mergeCells count="1">
    <mergeCell ref="B1:D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